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nivi\OneDrive - Vlaamse overheid - Office 365\ICT\Erkenningen\Retributies\Applicatie\"/>
    </mc:Choice>
  </mc:AlternateContent>
  <xr:revisionPtr revIDLastSave="0" documentId="10_ncr:100000_{531C750F-705B-4D9A-9727-3838FCC28E1D}" xr6:coauthVersionLast="31" xr6:coauthVersionMax="32" xr10:uidLastSave="{00000000-0000-0000-0000-000000000000}"/>
  <bookViews>
    <workbookView xWindow="0" yWindow="0" windowWidth="19200" windowHeight="6960" xr2:uid="{97F40582-DC86-5C43-AF91-4A59C0664EDD}"/>
  </bookViews>
  <sheets>
    <sheet name="Tarieven" sheetId="1" r:id="rId1"/>
    <sheet name="Basisbedragen en berekeningen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2" l="1"/>
  <c r="D10" i="2" s="1"/>
  <c r="D15" i="2" l="1"/>
  <c r="D14" i="2"/>
  <c r="D3" i="2"/>
  <c r="D8" i="2"/>
  <c r="D22" i="2"/>
  <c r="D23" i="2"/>
  <c r="D5" i="2"/>
  <c r="D17" i="2"/>
  <c r="D20" i="2"/>
  <c r="D13" i="2"/>
  <c r="D19" i="2"/>
  <c r="D25" i="2"/>
  <c r="D18" i="2"/>
  <c r="D16" i="2"/>
  <c r="D21" i="2"/>
  <c r="D7" i="2"/>
  <c r="D12" i="2"/>
  <c r="D6" i="2"/>
  <c r="D9" i="2"/>
  <c r="D24" i="2"/>
  <c r="D11" i="2"/>
  <c r="D4" i="2"/>
  <c r="D2" i="2"/>
  <c r="F19" i="1"/>
  <c r="F20" i="1"/>
  <c r="F21" i="1"/>
  <c r="F22" i="1"/>
  <c r="F23" i="1"/>
  <c r="F24" i="1"/>
  <c r="F25" i="1"/>
  <c r="F26" i="1"/>
  <c r="F18" i="1"/>
  <c r="F17" i="1"/>
  <c r="F16" i="1"/>
  <c r="F9" i="1"/>
  <c r="F10" i="1"/>
  <c r="F11" i="1"/>
  <c r="F12" i="1"/>
  <c r="F13" i="1"/>
  <c r="F14" i="1"/>
  <c r="F15" i="1"/>
  <c r="F8" i="1"/>
  <c r="F7" i="1"/>
  <c r="F6" i="1"/>
  <c r="F1" i="1" l="1"/>
</calcChain>
</file>

<file path=xl/sharedStrings.xml><?xml version="1.0" encoding="utf-8"?>
<sst xmlns="http://schemas.openxmlformats.org/spreadsheetml/2006/main" count="98" uniqueCount="60">
  <si>
    <t>AED</t>
  </si>
  <si>
    <t>BB</t>
  </si>
  <si>
    <t>BBB</t>
  </si>
  <si>
    <t>BKS</t>
  </si>
  <si>
    <t>BSD Type 1</t>
  </si>
  <si>
    <t>BSD Type 2</t>
  </si>
  <si>
    <t>MC</t>
  </si>
  <si>
    <t>MDB</t>
  </si>
  <si>
    <t>MDGT</t>
  </si>
  <si>
    <t>MDH</t>
  </si>
  <si>
    <t>MER</t>
  </si>
  <si>
    <t>MERCO</t>
  </si>
  <si>
    <t>MV</t>
  </si>
  <si>
    <t>TBB</t>
  </si>
  <si>
    <t>TES</t>
  </si>
  <si>
    <t>TGB</t>
  </si>
  <si>
    <t>TKI</t>
  </si>
  <si>
    <t>TS</t>
  </si>
  <si>
    <t>TVA</t>
  </si>
  <si>
    <t>TVB</t>
  </si>
  <si>
    <t>VR</t>
  </si>
  <si>
    <t>Categorie</t>
  </si>
  <si>
    <t>Bedrag</t>
  </si>
  <si>
    <t>Bedrag eerste discipline</t>
  </si>
  <si>
    <t>JAAR INVORDERING</t>
  </si>
  <si>
    <t>Bedrag bijkomende discipline</t>
  </si>
  <si>
    <t>RETRIBUTIETARIEVEN ERKENNINGEN</t>
  </si>
  <si>
    <t>CATEGORIE</t>
  </si>
  <si>
    <t>DISCIPLINES</t>
  </si>
  <si>
    <t>Categorie erkenning</t>
  </si>
  <si>
    <t>Indexering 2019</t>
  </si>
  <si>
    <t>Milieudeskundige houders voor gassen of gevaarlijke stoffen</t>
  </si>
  <si>
    <t>Milieudeskundige bodemcorrosie</t>
  </si>
  <si>
    <t>Milieudeskundige geluid en trillingen</t>
  </si>
  <si>
    <t>VR-deskundige</t>
  </si>
  <si>
    <t>Airco-energiedeskundige</t>
  </si>
  <si>
    <t>Technicus vloeibare brandstof</t>
  </si>
  <si>
    <t>Technicus gasvormige brandstof</t>
  </si>
  <si>
    <t>Technicus verwarmingsaudit</t>
  </si>
  <si>
    <t>Technicus stookolietanks</t>
  </si>
  <si>
    <t>Koeltechnicus</t>
  </si>
  <si>
    <t>Technicus voor brandbeveiligingsapparatuur</t>
  </si>
  <si>
    <t>Technicus voor elektrische schakelinrichtingen</t>
  </si>
  <si>
    <t>Milieucoördinatoren</t>
  </si>
  <si>
    <t>Milieuverificateurs</t>
  </si>
  <si>
    <t>Koeltechnisch bedrijf</t>
  </si>
  <si>
    <t>Bedrijf voor brandbeveiligingsapparatuur</t>
  </si>
  <si>
    <t>Indexatiecijfer</t>
  </si>
  <si>
    <t>Basisbedrag (EUR)</t>
  </si>
  <si>
    <t xml:space="preserve">MER </t>
  </si>
  <si>
    <t>a) MER-coördinator niet erkend als MER-deskundige</t>
  </si>
  <si>
    <t>b) MER-coördinator erkend als MER-deskundige</t>
  </si>
  <si>
    <t>a) MER-deskundige voor een eerste discipline</t>
  </si>
  <si>
    <t>b) MER-deskundige per bijkomende discipline</t>
  </si>
  <si>
    <t>a) Bodemsaneringsdeskundige type 1</t>
  </si>
  <si>
    <t>b) Bodemsaneringsdeskundige type 2</t>
  </si>
  <si>
    <t>a) Boorbedrijf voor een eerste discipline</t>
  </si>
  <si>
    <t>b) Boorbedrijf per bijkomende discipline</t>
  </si>
  <si>
    <t xml:space="preserve">BB </t>
  </si>
  <si>
    <t>Code erkenning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</si>
</sst>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Verdana"/>
      <family val="2"/>
    </font>
    <font>
      <b/>
      <u/>
      <sz val="12"/>
      <color theme="1"/>
      <name val="Calibri"/>
      <family val="2"/>
      <scheme val="minor"/>
    </font>
    <font>
      <b/>
      <u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0" xfId="0" applyProtection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2" fillId="0" borderId="0" xfId="0" applyFont="1" applyBorder="1" applyAlignment="1">
      <alignment horizontal="center"/>
    </xf>
    <xf numFmtId="0" fontId="1" fillId="0" borderId="0" xfId="0" applyFont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FDD59-E421-7D4E-B850-DDFE34DA5F37}">
  <dimension ref="A1:F26"/>
  <sheetViews>
    <sheetView tabSelected="1" topLeftCell="A4" zoomScale="114" workbookViewId="0">
      <selection activeCell="B25" sqref="B25"/>
    </sheetView>
  </sheetViews>
  <sheetFormatPr defaultColWidth="10.6640625" defaultRowHeight="15.5" x14ac:dyDescent="0.35"/>
  <cols>
    <col min="1" max="1" width="18.1640625" bestFit="1" customWidth="1"/>
    <col min="3" max="3" width="21" bestFit="1" customWidth="1"/>
    <col min="4" max="4" width="26.6640625" bestFit="1" customWidth="1"/>
    <col min="5" max="5" width="11" hidden="1" customWidth="1"/>
    <col min="6" max="6" width="20.1640625" hidden="1" customWidth="1"/>
  </cols>
  <sheetData>
    <row r="1" spans="1:6" x14ac:dyDescent="0.35">
      <c r="A1" s="14" t="s">
        <v>26</v>
      </c>
      <c r="B1" s="15"/>
      <c r="C1" s="15"/>
      <c r="D1" s="16"/>
      <c r="F1" t="str">
        <f>_xlfn.CONCAT("[",CHAR(10),F6,",",CHAR(10),F7,",",CHAR(10),F8,",",CHAR(10),F9,",",CHAR(10),F10,",",CHAR(10),F11,",",CHAR(10),F12,",",CHAR(10),F13,",",CHAR(10),F14,",",CHAR(10),F15,",",CHAR(10),F16,",",CHAR(10),F17,",",CHAR(10),F18,",",CHAR(10),F19,",",CHAR(10),F20,",",CHAR(10),F21,",",CHAR(10),F22,",",CHAR(10),F23,",",CHAR(10),F24,",",CHAR(10),F25,",",CHAR(10),F26,CHAR(10),"]")</f>
        <v>[
{
"type":  "CATEGORIE", 
"categorie": "AED", 
"bedrag":  "29.00"
},
{
"type":  "DISCIPLINES", 
"categorie": "BB", 
"bedragEersteDiscipline":  "115.00", 
"bedragBijkomendeDiscipline":  "29.00"
},
{
"type":  "CATEGORIE", 
"categorie": "BBB", 
"bedrag":  "115.00"
},
{
"type":  "CATEGORIE", 
"categorie": "BKS", 
"bedrag":  "115.00"
},
{
"type":  "CATEGORIE", 
"categorie": "BSD Type 1", 
"bedrag":  "58.00"
},
{
"type":  "CATEGORIE", 
"categorie": "BSD Type 2", 
"bedrag":  "115.00"
},
{
"type":  "CATEGORIE", 
"categorie": "MC", 
"bedrag":  "58.00"
},
{
"type":  "CATEGORIE", 
"categorie": "MDB", 
"bedrag":  "115.00"
},
{
"type":  "CATEGORIE", 
"categorie": "MDGT", 
"bedrag":  "115.00"
},
{
"type":  "CATEGORIE", 
"categorie": "MDH", 
"bedrag":  "115.00"
},
{
"type":  "MER", 
"categorie": "MER", 
"bedragEersteDiscipline":  "115.00", 
"bedragBijkomendeDiscipline":  "29.00"
},
{
"type":  "MERCO", 
"categorie": "MERCO", 
"bedragEersteDiscipline":  "115.00", 
"bedragBijkomendeDiscipline":  "29.00"
},
{
"type":  "CATEGORIE", 
"categorie": "MV", 
"bedrag":  "58.00"
},
{
"type":  "CATEGORIE", 
"categorie": "TBB", 
"bedrag":  "29.00"
},
{
"type":  "CATEGORIE", 
"categorie": "TES", 
"bedrag":  "29.00"
},
{
"type":  "CATEGORIE", 
"categorie": "TGB", 
"bedrag":  "29.00"
},
{
"type":  "CATEGORIE", 
"categorie": "TKI", 
"bedrag":  "29.00"
},
{
"type":  "CATEGORIE", 
"categorie": "TS", 
"bedrag":  "29.00"
},
{
"type":  "CATEGORIE", 
"categorie": "TVA", 
"bedrag":  "29.00"
},
{
"type":  "CATEGORIE", 
"categorie": "TVB", 
"bedrag":  "29.00"
},
{
"type":  "CATEGORIE", 
"categorie": "VR", 
"bedrag":  "115.00"
}
]</v>
      </c>
    </row>
    <row r="2" spans="1:6" x14ac:dyDescent="0.35">
      <c r="A2" s="6"/>
      <c r="B2" s="6"/>
      <c r="C2" s="6"/>
      <c r="D2" s="6"/>
    </row>
    <row r="3" spans="1:6" x14ac:dyDescent="0.35">
      <c r="A3" s="1" t="s">
        <v>24</v>
      </c>
      <c r="B3" s="4">
        <v>2019</v>
      </c>
    </row>
    <row r="4" spans="1:6" x14ac:dyDescent="0.35">
      <c r="A4" s="1"/>
    </row>
    <row r="5" spans="1:6" x14ac:dyDescent="0.35">
      <c r="A5" s="1" t="s">
        <v>21</v>
      </c>
      <c r="B5" s="1" t="s">
        <v>22</v>
      </c>
      <c r="C5" s="1" t="s">
        <v>23</v>
      </c>
      <c r="D5" s="1" t="s">
        <v>25</v>
      </c>
    </row>
    <row r="6" spans="1:6" x14ac:dyDescent="0.35">
      <c r="A6" t="s">
        <v>0</v>
      </c>
      <c r="B6" s="5">
        <v>29</v>
      </c>
      <c r="C6" s="3"/>
      <c r="D6" s="3"/>
      <c r="E6" t="s">
        <v>27</v>
      </c>
      <c r="F6" t="str">
        <f>_xlfn.CONCAT("{",CHAR(10),"""type"":  """,E6,""", ",CHAR(10),"""categorie"": """,A6,""", ",CHAR(10),"""bedrag"":  """,SUBSTITUTE(TEXT(B6,"0,00"),",","."),"""",CHAR(10),"}")</f>
        <v>{
"type":  "CATEGORIE", 
"categorie": "AED", 
"bedrag":  "29.00"
}</v>
      </c>
    </row>
    <row r="7" spans="1:6" x14ac:dyDescent="0.35">
      <c r="A7" t="s">
        <v>1</v>
      </c>
      <c r="C7" s="5">
        <v>115</v>
      </c>
      <c r="D7" s="5">
        <v>29</v>
      </c>
      <c r="E7" t="s">
        <v>28</v>
      </c>
      <c r="F7" t="str">
        <f>_xlfn.CONCAT("{",CHAR(10),"""type"":  """,E7,""", ",CHAR(10),"""categorie"": """,A7,""", ",CHAR(10),"""bedragEersteDiscipline"":  """,SUBSTITUTE(TEXT(C7,"0,00"),",","."),""", ",CHAR(10),"""bedragBijkomendeDiscipline"":  """,SUBSTITUTE(TEXT(D7,"0,00"),",","."),"""",CHAR(10),"}")</f>
        <v>{
"type":  "DISCIPLINES", 
"categorie": "BB", 
"bedragEersteDiscipline":  "115.00", 
"bedragBijkomendeDiscipline":  "29.00"
}</v>
      </c>
    </row>
    <row r="8" spans="1:6" x14ac:dyDescent="0.35">
      <c r="A8" t="s">
        <v>2</v>
      </c>
      <c r="B8" s="5">
        <v>115</v>
      </c>
      <c r="E8" t="s">
        <v>27</v>
      </c>
      <c r="F8" t="str">
        <f>_xlfn.CONCAT("{",CHAR(10),"""type"":  """,E8,""", ",CHAR(10),"""categorie"": """,A8,""", ",CHAR(10),"""bedrag"":  """,SUBSTITUTE(TEXT(B8,"0,00"),",","."),"""",CHAR(10),"}")</f>
        <v>{
"type":  "CATEGORIE", 
"categorie": "BBB", 
"bedrag":  "115.00"
}</v>
      </c>
    </row>
    <row r="9" spans="1:6" x14ac:dyDescent="0.35">
      <c r="A9" t="s">
        <v>3</v>
      </c>
      <c r="B9" s="5">
        <v>115</v>
      </c>
      <c r="E9" t="s">
        <v>27</v>
      </c>
      <c r="F9" t="str">
        <f t="shared" ref="F9:F15" si="0">_xlfn.CONCAT("{",CHAR(10),"""type"":  """,E9,""", ",CHAR(10),"""categorie"": """,A9,""", ",CHAR(10),"""bedrag"":  """,SUBSTITUTE(TEXT(B9,"0,00"),",","."),"""",CHAR(10),"}")</f>
        <v>{
"type":  "CATEGORIE", 
"categorie": "BKS", 
"bedrag":  "115.00"
}</v>
      </c>
    </row>
    <row r="10" spans="1:6" x14ac:dyDescent="0.35">
      <c r="A10" t="s">
        <v>4</v>
      </c>
      <c r="B10" s="5">
        <v>58</v>
      </c>
      <c r="E10" t="s">
        <v>27</v>
      </c>
      <c r="F10" t="str">
        <f t="shared" si="0"/>
        <v>{
"type":  "CATEGORIE", 
"categorie": "BSD Type 1", 
"bedrag":  "58.00"
}</v>
      </c>
    </row>
    <row r="11" spans="1:6" x14ac:dyDescent="0.35">
      <c r="A11" t="s">
        <v>5</v>
      </c>
      <c r="B11" s="5">
        <v>115</v>
      </c>
      <c r="E11" t="s">
        <v>27</v>
      </c>
      <c r="F11" t="str">
        <f t="shared" si="0"/>
        <v>{
"type":  "CATEGORIE", 
"categorie": "BSD Type 2", 
"bedrag":  "115.00"
}</v>
      </c>
    </row>
    <row r="12" spans="1:6" x14ac:dyDescent="0.35">
      <c r="A12" t="s">
        <v>6</v>
      </c>
      <c r="B12" s="5">
        <v>58</v>
      </c>
      <c r="E12" t="s">
        <v>27</v>
      </c>
      <c r="F12" t="str">
        <f t="shared" si="0"/>
        <v>{
"type":  "CATEGORIE", 
"categorie": "MC", 
"bedrag":  "58.00"
}</v>
      </c>
    </row>
    <row r="13" spans="1:6" x14ac:dyDescent="0.35">
      <c r="A13" t="s">
        <v>7</v>
      </c>
      <c r="B13" s="5">
        <v>115</v>
      </c>
      <c r="E13" t="s">
        <v>27</v>
      </c>
      <c r="F13" t="str">
        <f t="shared" si="0"/>
        <v>{
"type":  "CATEGORIE", 
"categorie": "MDB", 
"bedrag":  "115.00"
}</v>
      </c>
    </row>
    <row r="14" spans="1:6" x14ac:dyDescent="0.35">
      <c r="A14" t="s">
        <v>8</v>
      </c>
      <c r="B14" s="5">
        <v>115</v>
      </c>
      <c r="E14" t="s">
        <v>27</v>
      </c>
      <c r="F14" t="str">
        <f t="shared" si="0"/>
        <v>{
"type":  "CATEGORIE", 
"categorie": "MDGT", 
"bedrag":  "115.00"
}</v>
      </c>
    </row>
    <row r="15" spans="1:6" x14ac:dyDescent="0.35">
      <c r="A15" t="s">
        <v>9</v>
      </c>
      <c r="B15" s="5">
        <v>115</v>
      </c>
      <c r="E15" t="s">
        <v>27</v>
      </c>
      <c r="F15" t="str">
        <f t="shared" si="0"/>
        <v>{
"type":  "CATEGORIE", 
"categorie": "MDH", 
"bedrag":  "115.00"
}</v>
      </c>
    </row>
    <row r="16" spans="1:6" x14ac:dyDescent="0.35">
      <c r="A16" t="s">
        <v>10</v>
      </c>
      <c r="B16" s="2"/>
      <c r="C16" s="5">
        <v>115</v>
      </c>
      <c r="D16" s="5">
        <v>29</v>
      </c>
      <c r="E16" t="s">
        <v>10</v>
      </c>
      <c r="F16" t="str">
        <f>_xlfn.CONCAT("{",CHAR(10),"""type"":  """,E16,""", ",CHAR(10),"""categorie"": """,A16,""", ",CHAR(10),"""bedragEersteDiscipline"":  """,SUBSTITUTE(TEXT(C16,"0,00"),",","."),""", ",CHAR(10),"""bedragBijkomendeDiscipline"":  """,SUBSTITUTE(TEXT(D16,"0,00"),",","."),"""",CHAR(10),"}")</f>
        <v>{
"type":  "MER", 
"categorie": "MER", 
"bedragEersteDiscipline":  "115.00", 
"bedragBijkomendeDiscipline":  "29.00"
}</v>
      </c>
    </row>
    <row r="17" spans="1:6" x14ac:dyDescent="0.35">
      <c r="A17" t="s">
        <v>11</v>
      </c>
      <c r="B17" s="2"/>
      <c r="C17" s="5">
        <v>115</v>
      </c>
      <c r="D17" s="5">
        <v>29</v>
      </c>
      <c r="E17" t="s">
        <v>11</v>
      </c>
      <c r="F17" t="str">
        <f>_xlfn.CONCAT("{",CHAR(10),"""type"":  """,E17,""", ",CHAR(10),"""categorie"": """,A17,""", ",CHAR(10),"""bedragEersteDiscipline"":  """,SUBSTITUTE(TEXT(C17,"0,00"),",","."),""", ",CHAR(10),"""bedragBijkomendeDiscipline"":  """,SUBSTITUTE(TEXT(D17,"0,00"),",","."),"""",CHAR(10),"}")</f>
        <v>{
"type":  "MERCO", 
"categorie": "MERCO", 
"bedragEersteDiscipline":  "115.00", 
"bedragBijkomendeDiscipline":  "29.00"
}</v>
      </c>
    </row>
    <row r="18" spans="1:6" x14ac:dyDescent="0.35">
      <c r="A18" t="s">
        <v>12</v>
      </c>
      <c r="B18" s="5">
        <v>58</v>
      </c>
      <c r="E18" t="s">
        <v>27</v>
      </c>
      <c r="F18" t="str">
        <f>_xlfn.CONCAT("{",CHAR(10),"""type"":  """,E18,""", ",CHAR(10),"""categorie"": """,A18,""", ",CHAR(10),"""bedrag"":  """,SUBSTITUTE(TEXT(B18,"0,00"),",","."),"""",CHAR(10),"}")</f>
        <v>{
"type":  "CATEGORIE", 
"categorie": "MV", 
"bedrag":  "58.00"
}</v>
      </c>
    </row>
    <row r="19" spans="1:6" x14ac:dyDescent="0.35">
      <c r="A19" t="s">
        <v>13</v>
      </c>
      <c r="B19" s="5">
        <v>29</v>
      </c>
      <c r="E19" t="s">
        <v>27</v>
      </c>
      <c r="F19" t="str">
        <f t="shared" ref="F19:F26" si="1">_xlfn.CONCAT("{",CHAR(10),"""type"":  """,E19,""", ",CHAR(10),"""categorie"": """,A19,""", ",CHAR(10),"""bedrag"":  """,SUBSTITUTE(TEXT(B19,"0,00"),",","."),"""",CHAR(10),"}")</f>
        <v>{
"type":  "CATEGORIE", 
"categorie": "TBB", 
"bedrag":  "29.00"
}</v>
      </c>
    </row>
    <row r="20" spans="1:6" x14ac:dyDescent="0.35">
      <c r="A20" t="s">
        <v>14</v>
      </c>
      <c r="B20" s="5">
        <v>29</v>
      </c>
      <c r="E20" t="s">
        <v>27</v>
      </c>
      <c r="F20" t="str">
        <f t="shared" si="1"/>
        <v>{
"type":  "CATEGORIE", 
"categorie": "TES", 
"bedrag":  "29.00"
}</v>
      </c>
    </row>
    <row r="21" spans="1:6" x14ac:dyDescent="0.35">
      <c r="A21" t="s">
        <v>15</v>
      </c>
      <c r="B21" s="5">
        <v>29</v>
      </c>
      <c r="E21" t="s">
        <v>27</v>
      </c>
      <c r="F21" t="str">
        <f t="shared" si="1"/>
        <v>{
"type":  "CATEGORIE", 
"categorie": "TGB", 
"bedrag":  "29.00"
}</v>
      </c>
    </row>
    <row r="22" spans="1:6" x14ac:dyDescent="0.35">
      <c r="A22" t="s">
        <v>16</v>
      </c>
      <c r="B22" s="5">
        <v>29</v>
      </c>
      <c r="E22" t="s">
        <v>27</v>
      </c>
      <c r="F22" t="str">
        <f t="shared" si="1"/>
        <v>{
"type":  "CATEGORIE", 
"categorie": "TKI", 
"bedrag":  "29.00"
}</v>
      </c>
    </row>
    <row r="23" spans="1:6" x14ac:dyDescent="0.35">
      <c r="A23" t="s">
        <v>17</v>
      </c>
      <c r="B23" s="5">
        <v>29</v>
      </c>
      <c r="E23" t="s">
        <v>27</v>
      </c>
      <c r="F23" t="str">
        <f t="shared" si="1"/>
        <v>{
"type":  "CATEGORIE", 
"categorie": "TS", 
"bedrag":  "29.00"
}</v>
      </c>
    </row>
    <row r="24" spans="1:6" x14ac:dyDescent="0.35">
      <c r="A24" t="s">
        <v>18</v>
      </c>
      <c r="B24" s="5">
        <v>29</v>
      </c>
      <c r="E24" t="s">
        <v>27</v>
      </c>
      <c r="F24" t="str">
        <f t="shared" si="1"/>
        <v>{
"type":  "CATEGORIE", 
"categorie": "TVA", 
"bedrag":  "29.00"
}</v>
      </c>
    </row>
    <row r="25" spans="1:6" x14ac:dyDescent="0.35">
      <c r="A25" t="s">
        <v>19</v>
      </c>
      <c r="B25" s="5">
        <v>29</v>
      </c>
      <c r="E25" t="s">
        <v>27</v>
      </c>
      <c r="F25" t="str">
        <f t="shared" si="1"/>
        <v>{
"type":  "CATEGORIE", 
"categorie": "TVB", 
"bedrag":  "29.00"
}</v>
      </c>
    </row>
    <row r="26" spans="1:6" x14ac:dyDescent="0.35">
      <c r="A26" t="s">
        <v>20</v>
      </c>
      <c r="B26" s="5">
        <v>115</v>
      </c>
      <c r="E26" t="s">
        <v>27</v>
      </c>
      <c r="F26" t="str">
        <f t="shared" si="1"/>
        <v>{
"type":  "CATEGORIE", 
"categorie": "VR", 
"bedrag":  "115.00"
}</v>
      </c>
    </row>
  </sheetData>
  <sheetProtection sheet="1" objects="1" scenarios="1"/>
  <mergeCells count="1">
    <mergeCell ref="A1:D1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33DA2-563E-4AE5-8639-ABCAD0AE1698}">
  <dimension ref="A1:H30"/>
  <sheetViews>
    <sheetView workbookViewId="0">
      <selection activeCell="D17" sqref="D17:D25"/>
    </sheetView>
  </sheetViews>
  <sheetFormatPr defaultRowHeight="15.5" x14ac:dyDescent="0.35"/>
  <cols>
    <col min="1" max="1" width="13.9140625" bestFit="1" customWidth="1"/>
    <col min="2" max="2" width="29.83203125" customWidth="1"/>
    <col min="3" max="3" width="18.6640625" customWidth="1"/>
    <col min="4" max="4" width="13.9140625" bestFit="1" customWidth="1"/>
  </cols>
  <sheetData>
    <row r="1" spans="1:8" s="11" customFormat="1" ht="27" x14ac:dyDescent="0.35">
      <c r="A1" s="11" t="s">
        <v>59</v>
      </c>
      <c r="B1" s="10" t="s">
        <v>29</v>
      </c>
      <c r="C1" s="10" t="s">
        <v>48</v>
      </c>
      <c r="D1" s="11" t="s">
        <v>30</v>
      </c>
    </row>
    <row r="2" spans="1:8" s="11" customFormat="1" x14ac:dyDescent="0.35">
      <c r="A2" s="8" t="s">
        <v>0</v>
      </c>
      <c r="B2" s="9" t="s">
        <v>35</v>
      </c>
      <c r="C2" s="9">
        <v>25</v>
      </c>
      <c r="D2" s="12">
        <f t="shared" ref="D2:D25" si="0">C2*$D$28</f>
        <v>28.809712674070159</v>
      </c>
    </row>
    <row r="3" spans="1:8" s="11" customFormat="1" ht="27" x14ac:dyDescent="0.35">
      <c r="A3" s="17" t="s">
        <v>58</v>
      </c>
      <c r="B3" s="9" t="s">
        <v>56</v>
      </c>
      <c r="C3" s="9">
        <v>100</v>
      </c>
      <c r="D3" s="12">
        <f t="shared" si="0"/>
        <v>115.23885069628064</v>
      </c>
    </row>
    <row r="4" spans="1:8" s="11" customFormat="1" ht="27" x14ac:dyDescent="0.35">
      <c r="A4" s="17"/>
      <c r="B4" s="9" t="s">
        <v>57</v>
      </c>
      <c r="C4" s="9">
        <v>25</v>
      </c>
      <c r="D4" s="12">
        <f t="shared" si="0"/>
        <v>28.809712674070159</v>
      </c>
    </row>
    <row r="5" spans="1:8" s="11" customFormat="1" ht="27" x14ac:dyDescent="0.35">
      <c r="A5" s="8" t="s">
        <v>2</v>
      </c>
      <c r="B5" s="9" t="s">
        <v>46</v>
      </c>
      <c r="C5" s="9">
        <v>100</v>
      </c>
      <c r="D5" s="12">
        <f t="shared" si="0"/>
        <v>115.23885069628064</v>
      </c>
    </row>
    <row r="6" spans="1:8" s="11" customFormat="1" x14ac:dyDescent="0.35">
      <c r="A6" s="8" t="s">
        <v>3</v>
      </c>
      <c r="B6" s="9" t="s">
        <v>45</v>
      </c>
      <c r="C6" s="9">
        <v>100</v>
      </c>
      <c r="D6" s="12">
        <f t="shared" si="0"/>
        <v>115.23885069628064</v>
      </c>
    </row>
    <row r="7" spans="1:8" s="11" customFormat="1" ht="27" x14ac:dyDescent="0.35">
      <c r="A7" s="8" t="s">
        <v>4</v>
      </c>
      <c r="B7" s="9" t="s">
        <v>54</v>
      </c>
      <c r="C7" s="9">
        <v>50</v>
      </c>
      <c r="D7" s="12">
        <f t="shared" si="0"/>
        <v>57.619425348140318</v>
      </c>
    </row>
    <row r="8" spans="1:8" s="11" customFormat="1" ht="27" x14ac:dyDescent="0.35">
      <c r="A8" s="8" t="s">
        <v>5</v>
      </c>
      <c r="B8" s="9" t="s">
        <v>55</v>
      </c>
      <c r="C8" s="9">
        <v>100</v>
      </c>
      <c r="D8" s="12">
        <f t="shared" si="0"/>
        <v>115.23885069628064</v>
      </c>
    </row>
    <row r="9" spans="1:8" s="11" customFormat="1" x14ac:dyDescent="0.35">
      <c r="A9" s="8" t="s">
        <v>6</v>
      </c>
      <c r="B9" s="9" t="s">
        <v>43</v>
      </c>
      <c r="C9" s="9">
        <v>50</v>
      </c>
      <c r="D9" s="12">
        <f t="shared" si="0"/>
        <v>57.619425348140318</v>
      </c>
    </row>
    <row r="10" spans="1:8" s="11" customFormat="1" x14ac:dyDescent="0.35">
      <c r="A10" s="8" t="s">
        <v>7</v>
      </c>
      <c r="B10" s="9" t="s">
        <v>32</v>
      </c>
      <c r="C10" s="9">
        <v>100</v>
      </c>
      <c r="D10" s="12">
        <f t="shared" si="0"/>
        <v>115.23885069628064</v>
      </c>
    </row>
    <row r="11" spans="1:8" s="11" customFormat="1" ht="27" x14ac:dyDescent="0.35">
      <c r="A11" s="8" t="s">
        <v>8</v>
      </c>
      <c r="B11" s="9" t="s">
        <v>33</v>
      </c>
      <c r="C11" s="9">
        <v>100</v>
      </c>
      <c r="D11" s="12">
        <f t="shared" si="0"/>
        <v>115.23885069628064</v>
      </c>
    </row>
    <row r="12" spans="1:8" s="12" customFormat="1" ht="27" x14ac:dyDescent="0.35">
      <c r="A12" s="12" t="s">
        <v>9</v>
      </c>
      <c r="B12" s="9" t="s">
        <v>31</v>
      </c>
      <c r="C12" s="9">
        <v>100</v>
      </c>
      <c r="D12" s="12">
        <f t="shared" si="0"/>
        <v>115.23885069628064</v>
      </c>
      <c r="H12"/>
    </row>
    <row r="13" spans="1:8" s="8" customFormat="1" ht="27" x14ac:dyDescent="0.35">
      <c r="A13" s="17" t="s">
        <v>49</v>
      </c>
      <c r="B13" s="9" t="s">
        <v>52</v>
      </c>
      <c r="C13" s="9">
        <v>100</v>
      </c>
      <c r="D13" s="12">
        <f t="shared" si="0"/>
        <v>115.23885069628064</v>
      </c>
      <c r="H13"/>
    </row>
    <row r="14" spans="1:8" s="8" customFormat="1" ht="27" x14ac:dyDescent="0.35">
      <c r="A14" s="17"/>
      <c r="B14" s="9" t="s">
        <v>53</v>
      </c>
      <c r="C14" s="9">
        <v>25</v>
      </c>
      <c r="D14" s="12">
        <f t="shared" si="0"/>
        <v>28.809712674070159</v>
      </c>
      <c r="H14"/>
    </row>
    <row r="15" spans="1:8" s="8" customFormat="1" ht="27" x14ac:dyDescent="0.35">
      <c r="A15" s="17" t="s">
        <v>11</v>
      </c>
      <c r="B15" s="9" t="s">
        <v>50</v>
      </c>
      <c r="C15" s="9">
        <v>100</v>
      </c>
      <c r="D15" s="12">
        <f t="shared" si="0"/>
        <v>115.23885069628064</v>
      </c>
      <c r="H15"/>
    </row>
    <row r="16" spans="1:8" s="8" customFormat="1" ht="27" x14ac:dyDescent="0.35">
      <c r="A16" s="17"/>
      <c r="B16" s="9" t="s">
        <v>51</v>
      </c>
      <c r="C16" s="9">
        <v>25</v>
      </c>
      <c r="D16" s="12">
        <f t="shared" si="0"/>
        <v>28.809712674070159</v>
      </c>
      <c r="H16"/>
    </row>
    <row r="17" spans="1:8" s="8" customFormat="1" x14ac:dyDescent="0.35">
      <c r="A17" s="8" t="s">
        <v>12</v>
      </c>
      <c r="B17" s="9" t="s">
        <v>44</v>
      </c>
      <c r="C17" s="9">
        <v>50</v>
      </c>
      <c r="D17" s="12">
        <f t="shared" si="0"/>
        <v>57.619425348140318</v>
      </c>
      <c r="H17"/>
    </row>
    <row r="18" spans="1:8" s="8" customFormat="1" ht="27" x14ac:dyDescent="0.35">
      <c r="A18" s="8" t="s">
        <v>13</v>
      </c>
      <c r="B18" s="9" t="s">
        <v>41</v>
      </c>
      <c r="C18" s="9">
        <v>25</v>
      </c>
      <c r="D18" s="12">
        <f t="shared" si="0"/>
        <v>28.809712674070159</v>
      </c>
      <c r="H18"/>
    </row>
    <row r="19" spans="1:8" s="8" customFormat="1" ht="27" x14ac:dyDescent="0.35">
      <c r="A19" s="8" t="s">
        <v>14</v>
      </c>
      <c r="B19" s="9" t="s">
        <v>42</v>
      </c>
      <c r="C19" s="9">
        <v>25</v>
      </c>
      <c r="D19" s="12">
        <f t="shared" si="0"/>
        <v>28.809712674070159</v>
      </c>
      <c r="H19"/>
    </row>
    <row r="20" spans="1:8" s="8" customFormat="1" x14ac:dyDescent="0.35">
      <c r="A20" s="8" t="s">
        <v>15</v>
      </c>
      <c r="B20" s="9" t="s">
        <v>37</v>
      </c>
      <c r="C20" s="9">
        <v>25</v>
      </c>
      <c r="D20" s="12">
        <f t="shared" si="0"/>
        <v>28.809712674070159</v>
      </c>
      <c r="H20"/>
    </row>
    <row r="21" spans="1:8" s="8" customFormat="1" x14ac:dyDescent="0.35">
      <c r="A21" s="8" t="s">
        <v>16</v>
      </c>
      <c r="B21" s="9" t="s">
        <v>40</v>
      </c>
      <c r="C21" s="9">
        <v>25</v>
      </c>
      <c r="D21" s="12">
        <f t="shared" si="0"/>
        <v>28.809712674070159</v>
      </c>
      <c r="H21"/>
    </row>
    <row r="22" spans="1:8" s="8" customFormat="1" x14ac:dyDescent="0.35">
      <c r="A22" s="8" t="s">
        <v>17</v>
      </c>
      <c r="B22" s="9" t="s">
        <v>39</v>
      </c>
      <c r="C22" s="9">
        <v>25</v>
      </c>
      <c r="D22" s="12">
        <f t="shared" si="0"/>
        <v>28.809712674070159</v>
      </c>
      <c r="H22"/>
    </row>
    <row r="23" spans="1:8" s="8" customFormat="1" x14ac:dyDescent="0.35">
      <c r="A23" s="8" t="s">
        <v>18</v>
      </c>
      <c r="B23" s="9" t="s">
        <v>38</v>
      </c>
      <c r="C23" s="9">
        <v>25</v>
      </c>
      <c r="D23" s="12">
        <f t="shared" si="0"/>
        <v>28.809712674070159</v>
      </c>
      <c r="H23"/>
    </row>
    <row r="24" spans="1:8" s="8" customFormat="1" x14ac:dyDescent="0.35">
      <c r="A24" s="8" t="s">
        <v>19</v>
      </c>
      <c r="B24" s="9" t="s">
        <v>36</v>
      </c>
      <c r="C24" s="9">
        <v>25</v>
      </c>
      <c r="D24" s="12">
        <f t="shared" si="0"/>
        <v>28.809712674070159</v>
      </c>
      <c r="H24"/>
    </row>
    <row r="25" spans="1:8" s="8" customFormat="1" x14ac:dyDescent="0.35">
      <c r="A25" s="8" t="s">
        <v>20</v>
      </c>
      <c r="B25" s="9" t="s">
        <v>34</v>
      </c>
      <c r="C25" s="9">
        <v>100</v>
      </c>
      <c r="D25" s="12">
        <f t="shared" si="0"/>
        <v>115.23885069628064</v>
      </c>
      <c r="H25"/>
    </row>
    <row r="26" spans="1:8" s="8" customFormat="1" x14ac:dyDescent="0.35">
      <c r="H26"/>
    </row>
    <row r="27" spans="1:8" s="8" customFormat="1" x14ac:dyDescent="0.35"/>
    <row r="28" spans="1:8" s="8" customFormat="1" x14ac:dyDescent="0.35">
      <c r="A28" s="13" t="s">
        <v>47</v>
      </c>
      <c r="B28" s="13"/>
      <c r="C28" s="13"/>
      <c r="D28" s="13">
        <f>130.75/113.46</f>
        <v>1.1523885069628064</v>
      </c>
    </row>
    <row r="29" spans="1:8" s="8" customFormat="1" x14ac:dyDescent="0.35">
      <c r="C29" s="7"/>
    </row>
    <row r="30" spans="1:8" s="8" customFormat="1" x14ac:dyDescent="0.35"/>
  </sheetData>
  <mergeCells count="3">
    <mergeCell ref="A3:A4"/>
    <mergeCell ref="A15:A16"/>
    <mergeCell ref="A13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Tarieven</vt:lpstr>
      <vt:lpstr>Basisbedragen en berekeningen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Dries Van Autreve</dc:creator>
  <cp:keywords/>
  <dc:description/>
  <cp:lastModifiedBy>Geranios, Virgini</cp:lastModifiedBy>
  <dcterms:created xsi:type="dcterms:W3CDTF">2018-05-07T12:38:21Z</dcterms:created>
  <dcterms:modified xsi:type="dcterms:W3CDTF">2018-11-12T11:39:51Z</dcterms:modified>
  <cp:category/>
</cp:coreProperties>
</file>